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mola\Desktop\"/>
    </mc:Choice>
  </mc:AlternateContent>
  <xr:revisionPtr revIDLastSave="0" documentId="8_{12B8730E-2C80-45E2-98CA-B6D8112F10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ESZERZÉSEK" sheetId="2" r:id="rId1"/>
  </sheets>
  <definedNames>
    <definedName name="_xlnm._FilterDatabase" localSheetId="0" hidden="1">BESZERZÉSEK!$A$2:$H$6</definedName>
    <definedName name="_xlnm.Print_Area" localSheetId="0">BESZERZÉSEK!$B$1:$I$2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2" l="1"/>
  <c r="F8" i="2"/>
  <c r="F7" i="2"/>
  <c r="F5" i="2"/>
  <c r="H5" i="2" l="1"/>
</calcChain>
</file>

<file path=xl/sharedStrings.xml><?xml version="1.0" encoding="utf-8"?>
<sst xmlns="http://schemas.openxmlformats.org/spreadsheetml/2006/main" count="106" uniqueCount="95">
  <si>
    <t>Szerződés tipusa</t>
  </si>
  <si>
    <t>Szerződés tárgya</t>
  </si>
  <si>
    <t>Szerződést kötő fél neve</t>
  </si>
  <si>
    <t>Sorsz.</t>
  </si>
  <si>
    <t>II.  Az államháztartás pénzeszközei felhasználásával, az államháztartáshoz tartozó vagyonnal történő gazdálkodással összefüggő, nettó ötmillió forintot elérő vagy azt meghaladó értékű árubeszerzésre, építési beruházásra, szolgáltatás megrendelésére, vonatkozó szerződések adatai:</t>
  </si>
  <si>
    <t>Szerződés időtartama (mettől - meddig)</t>
  </si>
  <si>
    <t>Szerződés értéke (Nettó)</t>
  </si>
  <si>
    <t>vállalkozási szerződés</t>
  </si>
  <si>
    <t>"Szkendó" Építő és Mélyépítő Mérnöki Kft.</t>
  </si>
  <si>
    <t>Szombathely, Külső Söptei út 460 fm-es hosszban történő kiépítése</t>
  </si>
  <si>
    <t>BIT-ÉP Építőipari és Kereskedelmi Kft.</t>
  </si>
  <si>
    <t xml:space="preserve">Szerződés aláírásának napjától (2021.01.28.) 120 nap </t>
  </si>
  <si>
    <t>TOP-6.2.1-15-SH1-2016-00002 kódszámú "Óvoda fejlesztések Szombathelyen " c projekt keretében az Óvdodák felújításának építési munkái Vi. eljárásban a Mesevár Óvoda felújítás befejező munkáinak elvégzése</t>
  </si>
  <si>
    <t>A szerződés hatálybalépésétől (2021.02.26.) számított 150 nap.</t>
  </si>
  <si>
    <t>vállalkozási szerződés 1. sz. módosítása</t>
  </si>
  <si>
    <t>TOP-6.1.3-15-SH1-2016-0001 Vásárcsarnok bővítésének és felújításának építési munkái II.</t>
  </si>
  <si>
    <t>Inter-Alp Építőipari és Szolgáltató Kft.</t>
  </si>
  <si>
    <t>Véghatáridő: szerzdőés megkötésétől számított 14 hónap</t>
  </si>
  <si>
    <t xml:space="preserve">SzMJV kijelölt utcáin az aszfalburkolat repedésjavítási munkáinak elvégzése 2020-2022. közötti </t>
  </si>
  <si>
    <t>OAT Kft.</t>
  </si>
  <si>
    <t>A szerződés aláírástól  (2021.02.18.)2022.12.31-ig</t>
  </si>
  <si>
    <t>1.</t>
  </si>
  <si>
    <t>2.</t>
  </si>
  <si>
    <t>3.</t>
  </si>
  <si>
    <t>4.</t>
  </si>
  <si>
    <t>vállalkozási szerződés 2021. évi 1. sz. mód</t>
  </si>
  <si>
    <t xml:space="preserve">Szombathely tulajdonában álló zöldterületi rendszerek fenntartás </t>
  </si>
  <si>
    <t>Szombathelyi Parkfenntartási Kft.</t>
  </si>
  <si>
    <t>2021.01.01-2021.12.31</t>
  </si>
  <si>
    <t>Köztisztasági tevékenység 2021. évi I. sz. mód</t>
  </si>
  <si>
    <t>SZOVA Nonprofit Zrt.</t>
  </si>
  <si>
    <t>2021.01.01-től</t>
  </si>
  <si>
    <t>Közlekedési területek fenntartása 2021. évi I. sz. mód</t>
  </si>
  <si>
    <t>a TOP-6.5.1-16-SH1-2018-00002 azonosítószámú "Oladi Szakgimnázium és Szakközépiskola energetikai korszerűítése" című projekt keretében "az Oladi Szakgimnázium és Szakközépiskola energetikai korszerűsítése vállalkozási szerződés keretében"</t>
  </si>
  <si>
    <t>IMOCENT Kft.</t>
  </si>
  <si>
    <t>Szerdzős aláírását (2021.04.08) követő 13  hónapon belül (2022.05.07)</t>
  </si>
  <si>
    <t>vállalkozási szerződés XVI. Sz. módosítása</t>
  </si>
  <si>
    <t>Fizetőparkoló üzemeltetési szerződés módosítása (üzemeltetési díj havi összege nettó 16.133.000 Ft+áfa módosult)</t>
  </si>
  <si>
    <t xml:space="preserve">2021.01.01-től </t>
  </si>
  <si>
    <t>vállalkozási szerződés I. és II. sz. melléklet 2021. évi II. sz. módosítása</t>
  </si>
  <si>
    <t>Közlekedési területek fenntartása 2021. évi II. sz. módosítáa</t>
  </si>
  <si>
    <t>Szova Nonprofit Zrt.</t>
  </si>
  <si>
    <t>5.</t>
  </si>
  <si>
    <t>6.</t>
  </si>
  <si>
    <t>7.</t>
  </si>
  <si>
    <t>8.</t>
  </si>
  <si>
    <t>9.</t>
  </si>
  <si>
    <t>10.</t>
  </si>
  <si>
    <t>Üzemeltetési és karbantartási szerződés</t>
  </si>
  <si>
    <t>Szombathely MJV térfigyelő kameráinak üzemeltetése, karbantartása</t>
  </si>
  <si>
    <t>Castrum Sec Kft.</t>
  </si>
  <si>
    <t>2021. január 1. - 2021. december 31.</t>
  </si>
  <si>
    <t>Határozott időtartamú átalánydíjas szerződés</t>
  </si>
  <si>
    <t>Intranet alapú integrált városi hálózat üzemeltetése</t>
  </si>
  <si>
    <t>Isis-Com Szolgáltató Kereskedelmi Kft.</t>
  </si>
  <si>
    <t>2021. április 15. - 2023. március 31.</t>
  </si>
  <si>
    <t>11.</t>
  </si>
  <si>
    <t>12.</t>
  </si>
  <si>
    <t>13.</t>
  </si>
  <si>
    <t>14.</t>
  </si>
  <si>
    <t>15.</t>
  </si>
  <si>
    <t>TOP-6.4.1-15-SH1-2016-00001 azonsítószámú Szombathely Megyei Jogú Város kerékpárosbarát fejlesztése című projekt keretében Kerékpár támaszok elhelyezése</t>
  </si>
  <si>
    <t>"Szkendó' Építő és Mélyépítő Mérnöki Kft.</t>
  </si>
  <si>
    <t>A munkaterület átadás-átvételének megtörténtétől kezdődően számított 6 hónap</t>
  </si>
  <si>
    <t>kivitelezési szerződés</t>
  </si>
  <si>
    <t>Szombathely város közvilágításának alkonykapcsolós vezérlésének kialakítása</t>
  </si>
  <si>
    <t>E.ON Észak-dunántúli Áramhálózati Zrt.</t>
  </si>
  <si>
    <t>Szerződés aláírását követő 5 hónapon belül</t>
  </si>
  <si>
    <t>vállalkozási szerződés 2021. évi 2. sz. módosítása</t>
  </si>
  <si>
    <t>Szombathely tulajdonában álló zöldterületi rendszerek fenntartása- 2021.. 2. sz. módosítása</t>
  </si>
  <si>
    <t>2019.04.16-2023.12.31</t>
  </si>
  <si>
    <t>tervezési szerződés</t>
  </si>
  <si>
    <t>Szombathely. Szent István király utcai Gyöngyös-patak közúti híd (Törszszám: 7/46) átépítési, valamint a csatlakozó út ívkorrekció engedélyezési és kiviteli terveinek elkészítése</t>
  </si>
  <si>
    <t>RAV-TERV Bt.</t>
  </si>
  <si>
    <t>Szerződés aláírásának napjától számított 120 napon belül</t>
  </si>
  <si>
    <t xml:space="preserve">vállalkozási szerződés </t>
  </si>
  <si>
    <t>Tudományos és Technológiai Park címpályázat teljes körű elkészítése</t>
  </si>
  <si>
    <t>IPE Ipari-, Tudományos és Technológiai Parkok Egyesülete</t>
  </si>
  <si>
    <t>Szerződés aláírásától az iparügyekért felelős miniszter támogató döntésének közléséig</t>
  </si>
  <si>
    <t>Közszolgáltatási szerződés</t>
  </si>
  <si>
    <t>SZMJV közigazgatási területén helyi autóbusszal végzett menetrend szerinti személyszállítási közszolgáltatás keretében történő ellátás 2022.01.01-2031.12.31</t>
  </si>
  <si>
    <t>Blaguss Agora Hungary Kft.</t>
  </si>
  <si>
    <t>2022.01.01-2031.12.31.</t>
  </si>
  <si>
    <t>megbízási szerződés</t>
  </si>
  <si>
    <t>Szombathely, TOP-6.1.5-15-SH1-2019-0002 kódszámú 'A Ferenczy utca hiányzó szakaszának kiépítése" című projekt kivitelezésének, műszaki ellenőrzésének feladatai</t>
  </si>
  <si>
    <t>Westber Mérnöki Iroda Kft.</t>
  </si>
  <si>
    <t>Szerződés aláírásának napjától (2021.07.21) a jótállási időszak végéig</t>
  </si>
  <si>
    <t>Gothard kastély állagmegóvása c projekt tervezési munkái</t>
  </si>
  <si>
    <t>Szalai Építész Iroda Kft.</t>
  </si>
  <si>
    <t>Szerződés aláírásának napját (2021.02.17.). Engedélyezési tervdokumentáció engedélyező hatósághoz történő benyújtása, a Megrendelőnek történő átadása legkésőbb 2021.05.10-ig</t>
  </si>
  <si>
    <t>16.</t>
  </si>
  <si>
    <t>17.</t>
  </si>
  <si>
    <t>18.</t>
  </si>
  <si>
    <t>19.</t>
  </si>
  <si>
    <t>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</si>
</sst>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\ &quot;Ft&quot;"/>
  </numFmts>
  <fonts count="17" x14ac:knownFonts="1">
    <font>
      <sz val="10"/>
      <name val="Arial CE"/>
      <charset val="238"/>
    </font>
    <font>
      <sz val="11"/>
      <name val="Arial CE"/>
      <family val="2"/>
      <charset val="238"/>
    </font>
    <font>
      <sz val="11"/>
      <name val="Arial CE"/>
      <charset val="238"/>
    </font>
    <font>
      <b/>
      <sz val="11"/>
      <color theme="6" tint="-0.249977111117893"/>
      <name val="Arial CE"/>
      <charset val="238"/>
    </font>
    <font>
      <sz val="8"/>
      <name val="Arial CE"/>
      <charset val="238"/>
    </font>
    <font>
      <sz val="8"/>
      <name val="Arial CE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name val="Arial CE"/>
      <charset val="238"/>
    </font>
    <font>
      <sz val="7"/>
      <name val="Arial"/>
      <family val="2"/>
      <charset val="238"/>
    </font>
    <font>
      <sz val="7"/>
      <color theme="1"/>
      <name val="Arial"/>
      <family val="2"/>
      <charset val="238"/>
    </font>
    <font>
      <sz val="10"/>
      <name val="Arial CE"/>
      <charset val="238"/>
    </font>
    <font>
      <sz val="7"/>
      <name val="Arial CE"/>
      <family val="2"/>
      <charset val="238"/>
    </font>
    <font>
      <sz val="7"/>
      <name val="Arial CE"/>
      <charset val="238"/>
    </font>
    <font>
      <sz val="7"/>
      <color theme="1"/>
      <name val="Arial CE"/>
      <charset val="238"/>
    </font>
    <font>
      <sz val="7"/>
      <color theme="1"/>
      <name val="Arial CE"/>
      <family val="2"/>
      <charset val="238"/>
    </font>
    <font>
      <sz val="8"/>
      <color theme="1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5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4" fontId="2" fillId="0" borderId="0" xfId="0" applyNumberFormat="1" applyFont="1"/>
    <xf numFmtId="0" fontId="4" fillId="0" borderId="0" xfId="0" applyFont="1" applyBorder="1"/>
    <xf numFmtId="14" fontId="5" fillId="0" borderId="0" xfId="0" applyNumberFormat="1" applyFont="1" applyBorder="1" applyAlignment="1">
      <alignment wrapText="1" shrinkToFit="1"/>
    </xf>
    <xf numFmtId="14" fontId="4" fillId="0" borderId="0" xfId="0" applyNumberFormat="1" applyFont="1" applyBorder="1" applyAlignment="1">
      <alignment horizontal="center"/>
    </xf>
    <xf numFmtId="3" fontId="4" fillId="0" borderId="4" xfId="0" applyNumberFormat="1" applyFont="1" applyBorder="1"/>
    <xf numFmtId="0" fontId="6" fillId="0" borderId="1" xfId="0" applyFont="1" applyBorder="1" applyAlignment="1">
      <alignment horizontal="left" vertical="center" wrapText="1"/>
    </xf>
    <xf numFmtId="3" fontId="6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 shrinkToFit="1"/>
    </xf>
    <xf numFmtId="0" fontId="7" fillId="0" borderId="1" xfId="0" applyFont="1" applyBorder="1" applyAlignment="1">
      <alignment horizontal="left" vertical="center" wrapText="1" shrinkToFi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 shrinkToFit="1"/>
    </xf>
    <xf numFmtId="0" fontId="7" fillId="0" borderId="1" xfId="0" applyFont="1" applyBorder="1" applyAlignment="1">
      <alignment vertical="center" wrapText="1" shrinkToFit="1"/>
    </xf>
    <xf numFmtId="0" fontId="6" fillId="0" borderId="1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 shrinkToFit="1"/>
    </xf>
    <xf numFmtId="3" fontId="6" fillId="0" borderId="1" xfId="0" applyNumberFormat="1" applyFont="1" applyBorder="1" applyAlignment="1">
      <alignment horizontal="right" vertical="center"/>
    </xf>
    <xf numFmtId="0" fontId="6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right" vertical="center" wrapText="1"/>
    </xf>
    <xf numFmtId="0" fontId="8" fillId="2" borderId="2" xfId="0" applyFont="1" applyFill="1" applyBorder="1" applyAlignment="1">
      <alignment horizontal="center" vertical="center"/>
    </xf>
    <xf numFmtId="3" fontId="8" fillId="2" borderId="2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 wrapText="1" shrinkToFit="1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right" vertical="center" wrapText="1" shrinkToFit="1"/>
    </xf>
    <xf numFmtId="164" fontId="9" fillId="0" borderId="1" xfId="0" applyNumberFormat="1" applyFont="1" applyBorder="1" applyAlignment="1">
      <alignment horizontal="right" vertical="center"/>
    </xf>
    <xf numFmtId="164" fontId="6" fillId="0" borderId="1" xfId="0" applyNumberFormat="1" applyFont="1" applyBorder="1" applyAlignment="1">
      <alignment horizontal="right" vertical="center"/>
    </xf>
    <xf numFmtId="164" fontId="7" fillId="0" borderId="1" xfId="0" applyNumberFormat="1" applyFont="1" applyBorder="1" applyAlignment="1">
      <alignment horizontal="right" vertical="center" wrapText="1"/>
    </xf>
    <xf numFmtId="164" fontId="7" fillId="0" borderId="1" xfId="0" applyNumberFormat="1" applyFont="1" applyBorder="1" applyAlignment="1">
      <alignment horizontal="right" vertical="center"/>
    </xf>
    <xf numFmtId="164" fontId="6" fillId="3" borderId="1" xfId="0" applyNumberFormat="1" applyFont="1" applyFill="1" applyBorder="1" applyAlignment="1">
      <alignment horizontal="right" vertical="center" wrapText="1"/>
    </xf>
    <xf numFmtId="0" fontId="12" fillId="0" borderId="1" xfId="0" applyFont="1" applyBorder="1" applyAlignment="1">
      <alignment horizontal="left" vertical="center" wrapText="1" shrinkToFit="1"/>
    </xf>
    <xf numFmtId="0" fontId="12" fillId="0" borderId="1" xfId="0" applyFont="1" applyBorder="1" applyAlignment="1">
      <alignment vertical="center" wrapText="1" shrinkToFit="1"/>
    </xf>
    <xf numFmtId="0" fontId="13" fillId="0" borderId="1" xfId="0" applyFont="1" applyBorder="1" applyAlignment="1">
      <alignment vertical="center" wrapText="1" shrinkToFit="1"/>
    </xf>
    <xf numFmtId="0" fontId="10" fillId="0" borderId="1" xfId="0" applyFont="1" applyBorder="1" applyAlignment="1">
      <alignment horizontal="left" vertical="center"/>
    </xf>
    <xf numFmtId="3" fontId="10" fillId="0" borderId="1" xfId="0" applyNumberFormat="1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2" fillId="0" borderId="1" xfId="0" applyFont="1" applyBorder="1" applyAlignment="1">
      <alignment horizontal="right" vertical="center" wrapText="1" shrinkToFit="1"/>
    </xf>
    <xf numFmtId="0" fontId="14" fillId="3" borderId="1" xfId="0" applyFont="1" applyFill="1" applyBorder="1" applyAlignment="1">
      <alignment vertical="center" wrapText="1" shrinkToFit="1"/>
    </xf>
    <xf numFmtId="0" fontId="10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vertical="center" wrapText="1"/>
    </xf>
    <xf numFmtId="1" fontId="16" fillId="0" borderId="1" xfId="1" applyNumberFormat="1" applyFont="1" applyBorder="1" applyAlignment="1">
      <alignment horizontal="right" vertical="center"/>
    </xf>
    <xf numFmtId="0" fontId="14" fillId="0" borderId="1" xfId="0" applyFont="1" applyBorder="1" applyAlignment="1">
      <alignment horizontal="right" vertical="center" wrapText="1" shrinkToFit="1"/>
    </xf>
    <xf numFmtId="0" fontId="3" fillId="0" borderId="3" xfId="0" applyFont="1" applyBorder="1" applyAlignment="1">
      <alignment horizontal="center" wrapText="1" shrinkToFit="1"/>
    </xf>
    <xf numFmtId="0" fontId="12" fillId="0" borderId="5" xfId="0" applyFont="1" applyBorder="1" applyAlignment="1">
      <alignment vertical="center" wrapText="1"/>
    </xf>
    <xf numFmtId="3" fontId="4" fillId="0" borderId="5" xfId="0" applyNumberFormat="1" applyFont="1" applyBorder="1" applyAlignment="1">
      <alignment vertical="center"/>
    </xf>
    <xf numFmtId="0" fontId="12" fillId="0" borderId="1" xfId="0" applyFont="1" applyBorder="1" applyAlignment="1">
      <alignment vertical="center" wrapText="1"/>
    </xf>
    <xf numFmtId="3" fontId="4" fillId="0" borderId="1" xfId="0" applyNumberFormat="1" applyFont="1" applyBorder="1" applyAlignment="1">
      <alignment vertical="center"/>
    </xf>
    <xf numFmtId="0" fontId="14" fillId="0" borderId="5" xfId="0" applyFont="1" applyBorder="1" applyAlignment="1">
      <alignment horizontal="right" vertical="center" wrapText="1" shrinkToFit="1"/>
    </xf>
    <xf numFmtId="0" fontId="13" fillId="0" borderId="1" xfId="0" applyFont="1" applyBorder="1" applyAlignment="1">
      <alignment horizontal="right" vertical="center" wrapText="1" shrinkToFit="1"/>
    </xf>
  </cellXfs>
  <cellStyles count="2">
    <cellStyle name="Ezres" xfId="1" builtinId="3"/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1:K22"/>
  <sheetViews>
    <sheetView tabSelected="1" zoomScale="145" zoomScaleNormal="145" zoomScaleSheetLayoutView="75" workbookViewId="0">
      <pane ySplit="2" topLeftCell="A18" activePane="bottomLeft" state="frozen"/>
      <selection pane="bottomLeft" activeCell="D27" sqref="D27"/>
    </sheetView>
  </sheetViews>
  <sheetFormatPr defaultRowHeight="14.25" x14ac:dyDescent="0.2"/>
  <cols>
    <col min="1" max="1" width="2.7109375" style="2" customWidth="1"/>
    <col min="2" max="2" width="5.85546875" style="2" customWidth="1"/>
    <col min="3" max="3" width="26.140625" style="3" customWidth="1"/>
    <col min="4" max="4" width="42.7109375" style="2" customWidth="1"/>
    <col min="5" max="5" width="27.5703125" style="4" customWidth="1"/>
    <col min="6" max="6" width="20.5703125" style="2" customWidth="1"/>
    <col min="7" max="7" width="32.140625" style="2" customWidth="1"/>
    <col min="8" max="8" width="11.42578125" style="2" hidden="1" customWidth="1"/>
    <col min="9" max="9" width="11.5703125" style="2" bestFit="1" customWidth="1"/>
    <col min="10" max="16384" width="9.140625" style="2"/>
  </cols>
  <sheetData>
    <row r="1" spans="2:11" ht="33" customHeight="1" thickBot="1" x14ac:dyDescent="0.3">
      <c r="B1" s="45" t="s">
        <v>4</v>
      </c>
      <c r="C1" s="45"/>
      <c r="D1" s="45"/>
      <c r="E1" s="45"/>
      <c r="F1" s="45"/>
      <c r="G1" s="45"/>
      <c r="H1" s="1"/>
    </row>
    <row r="2" spans="2:11" ht="25.5" x14ac:dyDescent="0.2">
      <c r="B2" s="23" t="s">
        <v>3</v>
      </c>
      <c r="C2" s="23" t="s">
        <v>0</v>
      </c>
      <c r="D2" s="23" t="s">
        <v>1</v>
      </c>
      <c r="E2" s="23" t="s">
        <v>2</v>
      </c>
      <c r="F2" s="24" t="s">
        <v>6</v>
      </c>
      <c r="G2" s="24" t="s">
        <v>5</v>
      </c>
      <c r="H2" s="1"/>
    </row>
    <row r="3" spans="2:11" ht="22.5" x14ac:dyDescent="0.2">
      <c r="B3" s="12" t="s">
        <v>21</v>
      </c>
      <c r="C3" s="13" t="s">
        <v>7</v>
      </c>
      <c r="D3" s="10" t="s">
        <v>9</v>
      </c>
      <c r="E3" s="10" t="s">
        <v>10</v>
      </c>
      <c r="F3" s="11">
        <v>157524299</v>
      </c>
      <c r="G3" s="18" t="s">
        <v>11</v>
      </c>
      <c r="H3" s="9">
        <v>14478000</v>
      </c>
    </row>
    <row r="4" spans="2:11" ht="45" x14ac:dyDescent="0.2">
      <c r="B4" s="12" t="s">
        <v>22</v>
      </c>
      <c r="C4" s="13" t="s">
        <v>7</v>
      </c>
      <c r="D4" s="10" t="s">
        <v>12</v>
      </c>
      <c r="E4" s="10" t="s">
        <v>8</v>
      </c>
      <c r="F4" s="11">
        <v>88810166</v>
      </c>
      <c r="G4" s="18" t="s">
        <v>13</v>
      </c>
      <c r="H4" s="9"/>
      <c r="I4" s="6"/>
      <c r="J4" s="7"/>
      <c r="K4" s="8"/>
    </row>
    <row r="5" spans="2:11" ht="22.5" x14ac:dyDescent="0.2">
      <c r="B5" s="12" t="s">
        <v>23</v>
      </c>
      <c r="C5" s="10" t="s">
        <v>14</v>
      </c>
      <c r="D5" s="10" t="s">
        <v>15</v>
      </c>
      <c r="E5" s="10" t="s">
        <v>16</v>
      </c>
      <c r="F5" s="11">
        <f>42388960+38041240+41695750</f>
        <v>122125950</v>
      </c>
      <c r="G5" s="19" t="s">
        <v>17</v>
      </c>
      <c r="H5" s="9" t="e">
        <f>F5+#REF!</f>
        <v>#REF!</v>
      </c>
      <c r="I5" s="6"/>
      <c r="J5" s="8"/>
      <c r="K5" s="8"/>
    </row>
    <row r="6" spans="2:11" ht="22.5" x14ac:dyDescent="0.2">
      <c r="B6" s="12" t="s">
        <v>24</v>
      </c>
      <c r="C6" s="15" t="s">
        <v>7</v>
      </c>
      <c r="D6" s="10" t="s">
        <v>18</v>
      </c>
      <c r="E6" s="10" t="s">
        <v>19</v>
      </c>
      <c r="F6" s="11">
        <v>6300787</v>
      </c>
      <c r="G6" s="19" t="s">
        <v>20</v>
      </c>
      <c r="H6" s="9">
        <v>8002000</v>
      </c>
      <c r="I6" s="5"/>
      <c r="K6" s="5"/>
    </row>
    <row r="7" spans="2:11" ht="22.5" x14ac:dyDescent="0.2">
      <c r="B7" s="12" t="s">
        <v>42</v>
      </c>
      <c r="C7" s="15" t="s">
        <v>25</v>
      </c>
      <c r="D7" s="15" t="s">
        <v>26</v>
      </c>
      <c r="E7" s="15" t="s">
        <v>27</v>
      </c>
      <c r="F7" s="29">
        <f>340000000/1.27</f>
        <v>267716535.43307087</v>
      </c>
      <c r="G7" s="20" t="s">
        <v>28</v>
      </c>
    </row>
    <row r="8" spans="2:11" ht="22.5" x14ac:dyDescent="0.2">
      <c r="B8" s="12" t="s">
        <v>43</v>
      </c>
      <c r="C8" s="15" t="s">
        <v>25</v>
      </c>
      <c r="D8" s="16" t="s">
        <v>29</v>
      </c>
      <c r="E8" s="13" t="s">
        <v>30</v>
      </c>
      <c r="F8" s="29">
        <f>392680000/1.27</f>
        <v>309196850.39370078</v>
      </c>
      <c r="G8" s="20" t="s">
        <v>31</v>
      </c>
    </row>
    <row r="9" spans="2:11" ht="22.5" x14ac:dyDescent="0.2">
      <c r="B9" s="12" t="s">
        <v>44</v>
      </c>
      <c r="C9" s="15" t="s">
        <v>25</v>
      </c>
      <c r="D9" s="16" t="s">
        <v>32</v>
      </c>
      <c r="E9" s="13" t="s">
        <v>30</v>
      </c>
      <c r="F9" s="29">
        <f>H9/1.27</f>
        <v>0</v>
      </c>
      <c r="G9" s="20" t="s">
        <v>31</v>
      </c>
    </row>
    <row r="10" spans="2:11" ht="56.25" x14ac:dyDescent="0.2">
      <c r="B10" s="12" t="s">
        <v>45</v>
      </c>
      <c r="C10" s="16" t="s">
        <v>7</v>
      </c>
      <c r="D10" s="16" t="s">
        <v>33</v>
      </c>
      <c r="E10" s="16" t="s">
        <v>34</v>
      </c>
      <c r="F10" s="29">
        <v>299321694</v>
      </c>
      <c r="G10" s="19" t="s">
        <v>35</v>
      </c>
    </row>
    <row r="11" spans="2:11" ht="33.75" x14ac:dyDescent="0.2">
      <c r="B11" s="12" t="s">
        <v>46</v>
      </c>
      <c r="C11" s="14" t="s">
        <v>36</v>
      </c>
      <c r="D11" s="14" t="s">
        <v>37</v>
      </c>
      <c r="E11" s="16" t="s">
        <v>30</v>
      </c>
      <c r="F11" s="30"/>
      <c r="G11" s="19" t="s">
        <v>38</v>
      </c>
    </row>
    <row r="12" spans="2:11" ht="22.5" x14ac:dyDescent="0.2">
      <c r="B12" s="12" t="s">
        <v>47</v>
      </c>
      <c r="C12" s="13" t="s">
        <v>39</v>
      </c>
      <c r="D12" s="17" t="s">
        <v>40</v>
      </c>
      <c r="E12" s="17" t="s">
        <v>41</v>
      </c>
      <c r="F12" s="31">
        <v>39290221</v>
      </c>
      <c r="G12" s="18"/>
    </row>
    <row r="13" spans="2:11" ht="22.5" x14ac:dyDescent="0.2">
      <c r="B13" s="12" t="s">
        <v>56</v>
      </c>
      <c r="C13" s="21" t="s">
        <v>48</v>
      </c>
      <c r="D13" s="21" t="s">
        <v>49</v>
      </c>
      <c r="E13" s="21" t="s">
        <v>50</v>
      </c>
      <c r="F13" s="32">
        <v>14940000</v>
      </c>
      <c r="G13" s="22" t="s">
        <v>51</v>
      </c>
    </row>
    <row r="14" spans="2:11" ht="22.5" x14ac:dyDescent="0.2">
      <c r="B14" s="12" t="s">
        <v>57</v>
      </c>
      <c r="C14" s="21" t="s">
        <v>52</v>
      </c>
      <c r="D14" s="21" t="s">
        <v>53</v>
      </c>
      <c r="E14" s="21" t="s">
        <v>54</v>
      </c>
      <c r="F14" s="32">
        <v>47399500</v>
      </c>
      <c r="G14" s="22" t="s">
        <v>55</v>
      </c>
    </row>
    <row r="15" spans="2:11" ht="45" customHeight="1" x14ac:dyDescent="0.2">
      <c r="B15" s="12" t="s">
        <v>58</v>
      </c>
      <c r="C15" s="38" t="s">
        <v>7</v>
      </c>
      <c r="D15" s="17" t="s">
        <v>61</v>
      </c>
      <c r="E15" s="17" t="s">
        <v>62</v>
      </c>
      <c r="F15" s="31">
        <v>15323156</v>
      </c>
      <c r="G15" s="27" t="s">
        <v>63</v>
      </c>
    </row>
    <row r="16" spans="2:11" ht="24.95" customHeight="1" x14ac:dyDescent="0.2">
      <c r="B16" s="12" t="s">
        <v>59</v>
      </c>
      <c r="C16" s="25" t="s">
        <v>64</v>
      </c>
      <c r="D16" s="26" t="s">
        <v>65</v>
      </c>
      <c r="E16" s="10" t="s">
        <v>66</v>
      </c>
      <c r="F16" s="31">
        <v>14624000</v>
      </c>
      <c r="G16" s="27" t="s">
        <v>67</v>
      </c>
    </row>
    <row r="17" spans="2:7" ht="24.95" customHeight="1" x14ac:dyDescent="0.2">
      <c r="B17" s="12" t="s">
        <v>60</v>
      </c>
      <c r="C17" s="26" t="s">
        <v>68</v>
      </c>
      <c r="D17" s="26" t="s">
        <v>69</v>
      </c>
      <c r="E17" s="10" t="s">
        <v>27</v>
      </c>
      <c r="F17" s="28">
        <v>23622047</v>
      </c>
      <c r="G17" s="27" t="s">
        <v>70</v>
      </c>
    </row>
    <row r="18" spans="2:7" ht="37.5" customHeight="1" x14ac:dyDescent="0.2">
      <c r="B18" s="12" t="s">
        <v>90</v>
      </c>
      <c r="C18" s="33" t="s">
        <v>71</v>
      </c>
      <c r="D18" s="34" t="s">
        <v>72</v>
      </c>
      <c r="E18" s="35" t="s">
        <v>73</v>
      </c>
      <c r="F18" s="37">
        <v>13860000</v>
      </c>
      <c r="G18" s="39" t="s">
        <v>74</v>
      </c>
    </row>
    <row r="19" spans="2:7" ht="35.25" customHeight="1" x14ac:dyDescent="0.2">
      <c r="B19" s="12" t="s">
        <v>91</v>
      </c>
      <c r="C19" s="36" t="s">
        <v>75</v>
      </c>
      <c r="D19" s="34" t="s">
        <v>76</v>
      </c>
      <c r="E19" s="34" t="s">
        <v>77</v>
      </c>
      <c r="F19" s="37">
        <v>14650000</v>
      </c>
      <c r="G19" s="39" t="s">
        <v>78</v>
      </c>
    </row>
    <row r="20" spans="2:7" ht="38.25" customHeight="1" x14ac:dyDescent="0.2">
      <c r="B20" s="12" t="s">
        <v>92</v>
      </c>
      <c r="C20" s="40" t="s">
        <v>79</v>
      </c>
      <c r="D20" s="41" t="s">
        <v>80</v>
      </c>
      <c r="E20" s="42" t="s">
        <v>81</v>
      </c>
      <c r="F20" s="43">
        <v>1162991700</v>
      </c>
      <c r="G20" s="44" t="s">
        <v>82</v>
      </c>
    </row>
    <row r="21" spans="2:7" ht="36" customHeight="1" x14ac:dyDescent="0.2">
      <c r="B21" s="12" t="s">
        <v>93</v>
      </c>
      <c r="C21" s="46" t="s">
        <v>83</v>
      </c>
      <c r="D21" s="46" t="s">
        <v>84</v>
      </c>
      <c r="E21" s="46" t="s">
        <v>85</v>
      </c>
      <c r="F21" s="47">
        <v>7200000</v>
      </c>
      <c r="G21" s="50" t="s">
        <v>86</v>
      </c>
    </row>
    <row r="22" spans="2:7" ht="45.75" customHeight="1" x14ac:dyDescent="0.2">
      <c r="B22" s="12" t="s">
        <v>94</v>
      </c>
      <c r="C22" s="48" t="s">
        <v>71</v>
      </c>
      <c r="D22" s="48" t="s">
        <v>87</v>
      </c>
      <c r="E22" s="48" t="s">
        <v>88</v>
      </c>
      <c r="F22" s="49">
        <v>5353000</v>
      </c>
      <c r="G22" s="51" t="s">
        <v>89</v>
      </c>
    </row>
  </sheetData>
  <autoFilter ref="A2:H6" xr:uid="{00000000-0009-0000-0000-000000000000}"/>
  <mergeCells count="1">
    <mergeCell ref="B1:G1"/>
  </mergeCells>
  <phoneticPr fontId="0" type="noConversion"/>
  <printOptions horizontalCentered="1" verticalCentered="1"/>
  <pageMargins left="0.25" right="0.25" top="0.75" bottom="0.75" header="0.3" footer="0.3"/>
  <pageSetup paperSize="9" scale="93" fitToHeight="0" orientation="landscape" r:id="rId1"/>
  <headerFooter alignWithMargins="0">
    <oddHeader>&amp;L&amp;F 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BESZERZÉSEK</vt:lpstr>
      <vt:lpstr>BESZERZÉSEK!Nyomtatási_terület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Judit</dc:creator>
  <cp:lastModifiedBy>Bándliné Farkas Imola</cp:lastModifiedBy>
  <cp:lastPrinted>2021-03-10T15:43:09Z</cp:lastPrinted>
  <dcterms:created xsi:type="dcterms:W3CDTF">2005-03-21T14:59:56Z</dcterms:created>
  <dcterms:modified xsi:type="dcterms:W3CDTF">2022-04-27T15:17:13Z</dcterms:modified>
</cp:coreProperties>
</file>