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ola\Desktop\"/>
    </mc:Choice>
  </mc:AlternateContent>
  <xr:revisionPtr revIDLastSave="0" documentId="8_{19B229B6-9667-491C-B633-1BEA9E246E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SZERZÉSEK" sheetId="2" r:id="rId1"/>
  </sheets>
  <definedNames>
    <definedName name="_xlnm._FilterDatabase" localSheetId="0" hidden="1">BESZERZÉSEK!$A$2:$H$6</definedName>
    <definedName name="_xlnm.Print_Area" localSheetId="0">BESZERZÉSEK!$B$1:$I$2</definedName>
  </definedNames>
  <calcPr calcId="181029"/>
</workbook>
</file>

<file path=xl/calcChain.xml><?xml version="1.0" encoding="utf-8"?>
<calcChain xmlns="http://schemas.openxmlformats.org/spreadsheetml/2006/main">
  <c r="F50" i="2" l="1"/>
  <c r="F41" i="2"/>
  <c r="F38" i="2"/>
  <c r="H5" i="2"/>
</calcChain>
</file>

<file path=xl/sharedStrings.xml><?xml version="1.0" encoding="utf-8"?>
<sst xmlns="http://schemas.openxmlformats.org/spreadsheetml/2006/main" count="254" uniqueCount="191">
  <si>
    <t>Szerződés tipusa</t>
  </si>
  <si>
    <t>Szerződés tárgya</t>
  </si>
  <si>
    <t>Szerződést kötő fél neve</t>
  </si>
  <si>
    <t>Sorsz.</t>
  </si>
  <si>
    <t>II.  Az államháztartás pénzeszközei felhasználásával, az államháztartáshoz tartozó vagyonnal történő gazdálkodással összefüggő, nettó ötmillió forintot elérő vagy azt meghaladó értékű árubeszerzésre, építési beruházásra, szolgáltatás megrendelésére, vonatkozó szerződések adatai:</t>
  </si>
  <si>
    <t>Szerződés időtartama (mettől - meddig)</t>
  </si>
  <si>
    <t>Szerződés értéke (Nettó)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</si>
  <si>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</si>
  <si>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</si>
  <si>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</si>
  <si>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</si>
  <si>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</si>
  <si>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</si>
  <si>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</si>
  <si>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</si>
  <si>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</si>
  <si>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</si>
  <si>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tervezési szerződés</t>
  </si>
  <si>
    <t>Szombathely, Nádasdy F. utca és a Paragvári utca burkolatfelújítására vonatkozó teljeskörű kivitelezési (ajánlattételi) tervdokumentáció elkészítése, valamint a tervezői művezetés feladatok ellátása</t>
  </si>
  <si>
    <t>Westber Mérnöki Iroda Kft.</t>
  </si>
  <si>
    <t>Szerződéskötést követő 90 napon belül, műszaki átadás-átvételi eljárás lezárásáig</t>
  </si>
  <si>
    <t>megbízási szerződés</t>
  </si>
  <si>
    <t>1625/2021 (IX.3.) Korm. Határozat keretében megvalósítandó beruházások műszaki ellenőri feladatai</t>
  </si>
  <si>
    <t>WESTBER Mérnöki Iroda Kft.</t>
  </si>
  <si>
    <t>Szerződés aláírásának napjától a jótállási időszak végéig</t>
  </si>
  <si>
    <t>Közszolgáltatási szerződés I. sz. módosítása</t>
  </si>
  <si>
    <t>SZMJV közigazgatási területén helyi autóbusszal végzett menetrend szerinti személyszállítási közszolgáltatás keretében történő ellátás 2022.01.01-2031.12.31</t>
  </si>
  <si>
    <t>Blaguss Agora Hungary Kft.</t>
  </si>
  <si>
    <t>2022.01.01-2031.12.31</t>
  </si>
  <si>
    <t>vállalkozási szerződés</t>
  </si>
  <si>
    <t xml:space="preserve">Új Bölcsőde építése Szombathelyen projekt kivitelezési munkák elvégzése irányuló </t>
  </si>
  <si>
    <t>Inter-Alp Építőipari és Szolgáltató Kft.</t>
  </si>
  <si>
    <t>Szerződés hatálybalépésétől (2022.02.14.) számított 12 hónap</t>
  </si>
  <si>
    <t>Háromoldalú együttműködési megállapodás</t>
  </si>
  <si>
    <t>Háromoldaló megállapodás a Nádasd-Szombthely viszonylatban Szombathely menetrend szerinti helyi autóbuszjárattal kiegészített kombinált bérletjegy vasúti-helyközi-helyi közlekedési igények együttes kiszolgálása</t>
  </si>
  <si>
    <t>2022.01.01-től határozatlan időtartamra szól</t>
  </si>
  <si>
    <t>Háromoldaló megállapodás a Püspökmolnári-Szombthely viszonylatban Szombathely menetrend szerinti helyi autóbuszjárattal kiegészített kombinált bérletjegy vasúti-helyközi-helyi közlekedési igények együttes kiszolgálása</t>
  </si>
  <si>
    <t>FAKSZ SzombathelyZanat kerékpárút megvalósítása</t>
  </si>
  <si>
    <t>APEX-MM Tanácsadó, Szolgáltató és Kereskedő Kft.</t>
  </si>
  <si>
    <t>2022.02.23-tól a projekt lezárásának napjáig</t>
  </si>
  <si>
    <t>TOP-6.4.1-15 kódszámú "Fenntartható városi közlekedésfejlsztése" felhívás keretéban a TOP-6.4.1-15-SH1-2019-00004 projekt azonosító számú "Szombathely és Balogunyom településeket összkötő kerékpárút megépítése" című projekt kivitelezési munkák elvégzése</t>
  </si>
  <si>
    <t>ALPOK-TERA Kft.</t>
  </si>
  <si>
    <t>Szerződés aláírásának napjától számított 10 hónap, a jótállási időszak végéig</t>
  </si>
  <si>
    <t xml:space="preserve"> TOP-6.1.5-15-SH1-2019-00002 projekt azonosító számú "A Ferenczy u. hiányzó szakaszának kiépítése"</t>
  </si>
  <si>
    <t>STRABAG Generálépítő Kft.</t>
  </si>
  <si>
    <t>Vállalkozási szerződés 2022. évi 1. számú módosítása</t>
  </si>
  <si>
    <t>Szombathely tulajdonában álló zöldfelületi rendszerek fenntartása</t>
  </si>
  <si>
    <t>Szombathelyi Parkfenntartási Kft.</t>
  </si>
  <si>
    <t>2019.04.16-2023.12.31</t>
  </si>
  <si>
    <t>Hivatal Nyugati szárny klíma kiépítése</t>
  </si>
  <si>
    <t>Dobosi Kft.</t>
  </si>
  <si>
    <t>2022. 03. 09. - 2022. 06. 09.</t>
  </si>
  <si>
    <t>Raktárcsarnok bérlés</t>
  </si>
  <si>
    <t>Project Pannon Kft.</t>
  </si>
  <si>
    <t>850.000,- Ft/hó</t>
  </si>
  <si>
    <t>2022. 04. 01. - 2022. 12. 31.</t>
  </si>
  <si>
    <t>14.034.913</t>
  </si>
  <si>
    <t>11.</t>
  </si>
  <si>
    <t>12.</t>
  </si>
  <si>
    <t>13.</t>
  </si>
  <si>
    <t>14.</t>
  </si>
  <si>
    <t>15.</t>
  </si>
  <si>
    <t>bérleti szerződés</t>
  </si>
  <si>
    <t>Üzemeltetési és karbantartási szerződés</t>
  </si>
  <si>
    <t>Szombathely MJV térfigyelő kameráinak üzemeltetése, karbantartása</t>
  </si>
  <si>
    <t>Castrum Sec Kft.</t>
  </si>
  <si>
    <t>2022. január 1. - 2022. december 31.</t>
  </si>
  <si>
    <t>Vállalkozási szerződés</t>
  </si>
  <si>
    <t>Adattárhely bővítés</t>
  </si>
  <si>
    <t>szerződés aláírásától számított 60 nap (2022.06.10)</t>
  </si>
  <si>
    <t>Szombathely, TOP-6.1.5-15-SH1-2019-0002 kódszámú 'A Ferenczy utca hiányzó szakaszának kiépítése" című projekt kivitelezésének, műszaki ellenőrzésének feladatai</t>
  </si>
  <si>
    <t>Szerződés aláírásának napjától (2021.07.21) a jótállási időszak végéig</t>
  </si>
  <si>
    <t>Gothard kastély állagmegóvása c projekt tervezési munkái</t>
  </si>
  <si>
    <t>Szalai Építész Iroda Kft.</t>
  </si>
  <si>
    <t>Szerződés aláírásának napját (2021.02.17.). Engedélyezési tervdokumentáció engedélyező hatósághoz történő benyújtása, a Megrendelőnek történő átadása legkésőbb 2021.05.10-ig</t>
  </si>
  <si>
    <t>Belterületi útfejlesztések (1625/2021 UIX.3) Korm. Határozat Dozmat utca</t>
  </si>
  <si>
    <t>LITOR Építőipari Kft.</t>
  </si>
  <si>
    <t>Szerződés hatálybalépésétől (2022.06.15.) számított 7 hónap</t>
  </si>
  <si>
    <t>Belterületi útfejlesztések (1625/2021 UIX.3) Korm. Határozat Magyar László utca</t>
  </si>
  <si>
    <t>Szerződés hatálybalépésétől (2022.06.15.) számított 6 hónap</t>
  </si>
  <si>
    <t>Bartók Béla körút- Gagarin utca- Jókai utca- Jégpince utca kereszteződésében körforgalom kialakítására vonatkozó engedélyezési és kiviteli tervek elkészítése-</t>
  </si>
  <si>
    <t>Somlai Mérnöki Iroda Kft.</t>
  </si>
  <si>
    <t xml:space="preserve">Engedélyezési tervdokumentáció eljáró építésügyi hatósághoz történő benyújtása-szerződés hatálybalépését követő 75 nap. Telejs körű kivitelezési tervdokumentáció átadás-az építési engedély véglegessé válását követő 30 nap. </t>
  </si>
  <si>
    <t>Szombathely területén új gyalogátkelőhelyek kialakítására vonatkozó engedélyezési és kiviteli tervek elkészítése</t>
  </si>
  <si>
    <t>Westber Mérnöki Iroda Kft</t>
  </si>
  <si>
    <t>Belterületi útfejlesztések (1625/2021 (IX.3) Korm határozat) Nádasdy utca</t>
  </si>
  <si>
    <t>BENNER  Építőipari, Kereskedelmi és Szolgáltató Kft.</t>
  </si>
  <si>
    <t>Szerződés hatályba lépéstől számított 6 hónap</t>
  </si>
  <si>
    <t>Belterületi útfejlesztések (1625/2021 (IX.3) Korm határozat) Paragvári  utca</t>
  </si>
  <si>
    <t>SMALL Consulting Szolgáltató és KereskedelmiKft.</t>
  </si>
  <si>
    <t>Vásárcsarnok környékének rekonstrukciója</t>
  </si>
  <si>
    <t>Szerződés hatályba lépéstől számított 9 hónap</t>
  </si>
  <si>
    <t>TOP-6.4.1-15 ködszámú "Fenntartható városi közlekedés fejlesztés" felhívás keretében a TOP-6.4.1-15-SH1-2019-00003 projekt azonosító számú "Szombathely és Vép településeket összekötő kerékpárút megépítése" című projekt kivitelezési munkák elvégzése</t>
  </si>
  <si>
    <t>Meliorációs Kft.</t>
  </si>
  <si>
    <t>Szerződés hatályba lépéstől számított 10 hónap</t>
  </si>
  <si>
    <t>CLLD-Közösségi terek fejlesztése Szombathelyen - 2db streetball pálya kialakítása a 11-es Huszár úti lakótelep</t>
  </si>
  <si>
    <t>Fadoktor Mérnöki Iroda Kft.</t>
  </si>
  <si>
    <t>Szerződés aláírásától 3 hónap</t>
  </si>
  <si>
    <t>vállalkozási szerződés 1. sz. módosítása</t>
  </si>
  <si>
    <t>Intelligens gyalogátkelő rendszer (okos zebra)</t>
  </si>
  <si>
    <t>Pearl Enterprises Kft.</t>
  </si>
  <si>
    <t>2022.08.18-ig</t>
  </si>
  <si>
    <t xml:space="preserve">Közösségi terek fejlesztése Szombathelyen- 2 db streetball pálya (Tószer tér) TOP-7.1.1-16-H-ERFA-2021-00825 </t>
  </si>
  <si>
    <t>TOP CLLD program- Játszóterek fejlesztése Szonbathelyen</t>
  </si>
  <si>
    <t>Zanati kerékpárút építése</t>
  </si>
  <si>
    <t>ALPOK TERRA Kft.</t>
  </si>
  <si>
    <t>Szerződés aláírásától számított 10 hónap</t>
  </si>
  <si>
    <t xml:space="preserve">Szombathely, Acél utca, Alkotás utca, Bártfa utca, Hámor utca, Ipar utca, Jegenye utca, Vas utca felújítására vonatkozó teljes körű terv és költségbecslés elkészítése </t>
  </si>
  <si>
    <t>Kivitelezési tervdokumentáció átadására a szerződéskötést követő 90 napon belül</t>
  </si>
  <si>
    <t>Szombathely Északi Iparterület 02089/5-7 hrsz-ú ingatlan vonatkozásában ivóvízellátó és szennyvízelvezető hálózat vízjogi létesítési engedélyezési és kiviteli tervének elkészítése, közműtanulmány készítése és áarzatlan költségvetés elkészítésére vonatkozó tervezési szerződés</t>
  </si>
  <si>
    <t>Szemes és Fia Kft.</t>
  </si>
  <si>
    <t>Szerződés aláírását követő 150 napon belül közműtanulmány, vízjogi létesítési engedélyezési tervdokumentáció, vízjogi létesítési engedély megszerzését követő 30 napon belül</t>
  </si>
  <si>
    <t xml:space="preserve">vállalkozási szerződés </t>
  </si>
  <si>
    <t>Gyöngyös patak hídrekonstrukció II. projekt</t>
  </si>
  <si>
    <t>FABERLAND Kft.</t>
  </si>
  <si>
    <t>Szerződés hatályba lépésétől számított 3 hónapon belül</t>
  </si>
  <si>
    <t xml:space="preserve">2 db streetball pálya (Tószer tér) beszerzése TOP-7.1.1-16-ERFA-2021-00825 </t>
  </si>
  <si>
    <t>vállalkozási szerződés I. és II. sz. melléklete 2022. évi IV. sz. módosítása</t>
  </si>
  <si>
    <t>Közlekedési területek fenntartása 2022. évi szerződés IV. Sz. módosítása</t>
  </si>
  <si>
    <t>Szova NZrt.</t>
  </si>
  <si>
    <t>2022.09.05-től az I. sz. melléklet módosul</t>
  </si>
  <si>
    <t>Új Bölcsőde építése Szentkirályi városrészen-építési engedélyezési terveinek , a teljeskörű kiviteli terveinek elkészítése, valamint tervezői művezetés biztosítása</t>
  </si>
  <si>
    <t>DECOTERV Kft.</t>
  </si>
  <si>
    <t>Koncepcióterv 2022.09.30-ig, kiviteli terv a jogerős építési engedély kiadását követő 45 napon belül, tervezői művezeté a munkaterület átadásától a műszaki átadás-átvételi eljárás lezárásáig terjedő időtartamban</t>
  </si>
  <si>
    <t>Szombathely, Északi iparterület 02089/5 hrsz-ú ingatlan megközelítését biztosító út- és közlkedési csomópont építése (I. ütem) vonatkozó engedélyezési és kiviteli tervének elkészítése, közműnyilatkozatok és engedély beszerzése, részletes tervezői költségvetés készítése</t>
  </si>
  <si>
    <t>Engedélyezési tervdokumentáció: szerződéskötést követő 120 napon belül, kiviteli tervdokumentcáió, költségvetéssel együtt az engedély megszerzését követő 30 napon belül</t>
  </si>
  <si>
    <t>Szombathely város területén a zárt csapadékvíz elvezető rendszer tiszítási munkái</t>
  </si>
  <si>
    <t>VASI FLÓRA Szolgáltató és Kereskedelmi Kft.</t>
  </si>
  <si>
    <t>2022-2023 években</t>
  </si>
  <si>
    <t>villamos energia adás-vételi szerződés módosítása</t>
  </si>
  <si>
    <t>Teljes ellátásról szóló vilamos energia adás-vételi szerődés (fordulónapos határozatlan idejű)</t>
  </si>
  <si>
    <t>Audax Renewables Kft.</t>
  </si>
  <si>
    <t>2023.01.01-től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</si>
  <si>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</si>
  <si>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</si>
  <si>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</si>
  <si>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</si>
  <si>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</si>
  <si>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</si>
  <si>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</si>
  <si>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</si>
  <si>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</si>
  <si>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</si>
  <si>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</si>
  <si>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</si>
  <si>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</si>
  <si>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</si>
  <si>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</si>
  <si>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</si>
  <si>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</si>
  <si>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</si>
  <si>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</si>
  <si>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</si>
  <si>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</si>
  <si>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</si>
  <si>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</si>
  <si>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</si>
  <si>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</si>
  <si>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adásvételi szerződés 1. rész Bölcsődei eszközök beszerzése</t>
  </si>
  <si>
    <t>TOP-6.2.1-19-SH1-2019-00001 számú "Új bölcsőde építése Szombathelyen" projekt keretében "Bölcsődei eszközök beszerzése"</t>
  </si>
  <si>
    <t>Balázs-Diák Taneszközforgalmazó és Szolgáltató Kft.</t>
  </si>
  <si>
    <t>2022.03.01-03.31</t>
  </si>
  <si>
    <t>Tervezési szerződés</t>
  </si>
  <si>
    <t>Szombathely II. ütem Gyöngyös-patak 1. részgyűjtőre (Joskar-Ola ltp- vasút-Szent Gellért u.- Hunyadi út által határolt területre) vonatkozó Szombathely város csapadékvízelvezetésének egységes szerkezetű vízjogi üzemeltetési engedélyezési terveinek elkészítése</t>
  </si>
  <si>
    <t>Engedélyezési tervdokumentáció a szerződéskötést követő 75 napon belül, végleges tervek vízjogi üzemeltetési engedély megadását követő 30 napon belül</t>
  </si>
  <si>
    <t>adásvételi szerződés 2. rész Bölcsődei eszközök beszerzése</t>
  </si>
  <si>
    <t>TOP-6.2.1-19-SH1-2019-00001 számú "Új bölcsőde építése Szombathelyen" projekt keretében "Egyéb bölcsődei eszközök beszerzése"</t>
  </si>
  <si>
    <t>CPM Mobilier Kft.</t>
  </si>
  <si>
    <t>adásvételi szerződés 3. rész Bölcsődei eszközök beszerzése</t>
  </si>
  <si>
    <t>TOP-6.2.1-19-SH1-2019-00001 számú "Új bölcsőde építése Szombathelyen" projekt keretében "Informatikai  eszközök beszerzése"</t>
  </si>
  <si>
    <t>Infopolis Kft.</t>
  </si>
  <si>
    <t>Szombathely, Hunyadi János u burkolat felújítására (Szent Gellért ucai körforgalmi csomópont és a Károlyi Antal utca között), valamint a Hunyadi úti Gyöngyös patak híd felújítására vonatkozó engedélyes és kiviteli tervek elkészítése, rehabilitációs szakmérnöki feladatok ellátása</t>
  </si>
  <si>
    <t>ÚTMESTERVEK Kft.</t>
  </si>
  <si>
    <t>Engedélyezési tervdokumentáció: szerződéskötést követő 90 napon belül, kiviteli tervdokumentcáió, költségvetéssel együtt az engedély megszerzését követő 30 napon belül</t>
  </si>
  <si>
    <t>vállálkozási szerződés</t>
  </si>
  <si>
    <t>TOP-7.1.1-16-H-ERFA-2020-00782 azonosítószámú "Belvárosi közösségi tér fejlesztése" c projekt keretében a vállalkozói központ felújítása</t>
  </si>
  <si>
    <t>Vasi Bádogos Kft</t>
  </si>
  <si>
    <t>szerződés aláírásától (2022.12.09) számított 8 hónap</t>
  </si>
  <si>
    <t xml:space="preserve">Szombathely belterületen létesítendő parkolók építésére és útfelújításra vonatkozó kivitelezési tervek felülvizsgálatára </t>
  </si>
  <si>
    <t>41.</t>
  </si>
  <si>
    <t>42.</t>
  </si>
  <si>
    <t>43.</t>
  </si>
  <si>
    <t>44.</t>
  </si>
  <si>
    <t>45.</t>
  </si>
  <si>
    <t>46.</t>
  </si>
  <si>
    <t>47.</t>
  </si>
  <si>
    <t>FAKSZ 2022.12.16-2023.12.15</t>
  </si>
  <si>
    <t>2022.12.16-2023.12.15</t>
  </si>
  <si>
    <t>48.</t>
  </si>
  <si>
    <t>49.</t>
  </si>
  <si>
    <t>Bartók Béla körút- Gagarin utca- Jókai utca -Jégpince utca kereszteződésében körforgalom kialakítására vonatkozó engedélyezési és kiviteli tervek elkészítése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</si>
</sst>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Ft&quot;;[Red]\-#,##0\ &quot;Ft&quot;"/>
    <numFmt numFmtId="43" formatCode="_-* #,##0.00_-;\-* #,##0.00_-;_-* &quot;-&quot;??_-;_-@_-"/>
    <numFmt numFmtId="164" formatCode="#,##0\ &quot;Ft&quot;"/>
    <numFmt numFmtId="165" formatCode="_-* #,##0\ _F_t_-;\-* #,##0\ _F_t_-;_-* &quot;-&quot;??\ _F_t_-;_-@_-"/>
  </numFmts>
  <fonts count="17" x14ac:knownFonts="1">
    <font>
      <sz val="10"/>
      <name val="Arial CE"/>
      <charset val="238"/>
    </font>
    <font>
      <sz val="11"/>
      <name val="Arial CE"/>
      <family val="2"/>
      <charset val="238"/>
    </font>
    <font>
      <sz val="11"/>
      <name val="Arial CE"/>
      <charset val="238"/>
    </font>
    <font>
      <b/>
      <sz val="11"/>
      <color theme="6" tint="-0.249977111117893"/>
      <name val="Arial CE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sz val="7"/>
      <name val="Arial"/>
      <family val="2"/>
      <charset val="238"/>
    </font>
    <font>
      <sz val="7"/>
      <color theme="1"/>
      <name val="Arial CE"/>
      <charset val="238"/>
    </font>
    <font>
      <sz val="7"/>
      <name val="Arial CE"/>
      <family val="2"/>
      <charset val="238"/>
    </font>
    <font>
      <sz val="7"/>
      <name val="Arial CE"/>
      <charset val="238"/>
    </font>
    <font>
      <b/>
      <sz val="8"/>
      <name val="Arial CE"/>
      <charset val="238"/>
    </font>
    <font>
      <b/>
      <sz val="8"/>
      <color theme="1"/>
      <name val="Calibri"/>
      <family val="2"/>
      <charset val="238"/>
      <scheme val="minor"/>
    </font>
    <font>
      <b/>
      <sz val="7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4" fontId="2" fillId="0" borderId="0" xfId="0" applyNumberFormat="1" applyFont="1"/>
    <xf numFmtId="0" fontId="4" fillId="0" borderId="0" xfId="0" applyFont="1"/>
    <xf numFmtId="14" fontId="5" fillId="0" borderId="0" xfId="0" applyNumberFormat="1" applyFont="1" applyAlignment="1">
      <alignment wrapText="1" shrinkToFit="1"/>
    </xf>
    <xf numFmtId="14" fontId="4" fillId="0" borderId="0" xfId="0" applyNumberFormat="1" applyFont="1" applyAlignment="1">
      <alignment horizontal="center"/>
    </xf>
    <xf numFmtId="3" fontId="4" fillId="0" borderId="4" xfId="0" applyNumberFormat="1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 shrinkToFit="1"/>
    </xf>
    <xf numFmtId="3" fontId="10" fillId="0" borderId="1" xfId="0" applyNumberFormat="1" applyFont="1" applyBorder="1" applyAlignment="1">
      <alignment vertical="center" wrapText="1" shrinkToFit="1"/>
    </xf>
    <xf numFmtId="0" fontId="5" fillId="3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3" fontId="12" fillId="0" borderId="1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3" fontId="13" fillId="0" borderId="1" xfId="0" applyNumberFormat="1" applyFont="1" applyBorder="1" applyAlignment="1">
      <alignment vertical="center"/>
    </xf>
    <xf numFmtId="3" fontId="12" fillId="3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right" vertical="center" wrapText="1" shrinkToFit="1"/>
    </xf>
    <xf numFmtId="3" fontId="8" fillId="3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3" fontId="14" fillId="0" borderId="1" xfId="0" applyNumberFormat="1" applyFont="1" applyBorder="1" applyAlignment="1">
      <alignment horizontal="right" vertical="center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right" vertical="center" wrapText="1"/>
    </xf>
    <xf numFmtId="164" fontId="15" fillId="3" borderId="1" xfId="0" applyNumberFormat="1" applyFont="1" applyFill="1" applyBorder="1" applyAlignment="1">
      <alignment horizontal="right" vertical="center" wrapText="1"/>
    </xf>
    <xf numFmtId="6" fontId="15" fillId="3" borderId="1" xfId="0" applyNumberFormat="1" applyFont="1" applyFill="1" applyBorder="1" applyAlignment="1">
      <alignment vertical="center" wrapText="1"/>
    </xf>
    <xf numFmtId="0" fontId="10" fillId="0" borderId="5" xfId="0" applyFont="1" applyBorder="1" applyAlignment="1">
      <alignment wrapText="1"/>
    </xf>
    <xf numFmtId="0" fontId="9" fillId="0" borderId="5" xfId="0" applyFont="1" applyBorder="1" applyAlignment="1">
      <alignment horizontal="left" wrapText="1" shrinkToFi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horizontal="left" wrapText="1" shrinkToFit="1"/>
    </xf>
    <xf numFmtId="0" fontId="4" fillId="0" borderId="1" xfId="0" applyFont="1" applyBorder="1"/>
    <xf numFmtId="0" fontId="9" fillId="0" borderId="1" xfId="0" applyFont="1" applyBorder="1" applyAlignment="1">
      <alignment horizontal="left" wrapText="1" shrinkToFit="1"/>
    </xf>
    <xf numFmtId="0" fontId="11" fillId="3" borderId="1" xfId="0" applyFont="1" applyFill="1" applyBorder="1" applyAlignment="1">
      <alignment wrapText="1" shrinkToFit="1"/>
    </xf>
    <xf numFmtId="0" fontId="11" fillId="0" borderId="0" xfId="0" applyFont="1" applyAlignment="1">
      <alignment horizontal="left"/>
    </xf>
    <xf numFmtId="0" fontId="8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3" fontId="9" fillId="0" borderId="1" xfId="0" applyNumberFormat="1" applyFont="1" applyBorder="1" applyAlignment="1">
      <alignment horizontal="left" wrapText="1" shrinkToFit="1"/>
    </xf>
    <xf numFmtId="0" fontId="11" fillId="0" borderId="1" xfId="0" applyFont="1" applyBorder="1" applyAlignment="1">
      <alignment horizontal="left"/>
    </xf>
    <xf numFmtId="3" fontId="12" fillId="0" borderId="5" xfId="0" applyNumberFormat="1" applyFont="1" applyBorder="1"/>
    <xf numFmtId="3" fontId="12" fillId="0" borderId="1" xfId="0" applyNumberFormat="1" applyFont="1" applyBorder="1"/>
    <xf numFmtId="0" fontId="12" fillId="0" borderId="1" xfId="0" applyFont="1" applyBorder="1"/>
    <xf numFmtId="165" fontId="12" fillId="3" borderId="1" xfId="1" applyNumberFormat="1" applyFont="1" applyFill="1" applyBorder="1"/>
    <xf numFmtId="0" fontId="9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vertical="center"/>
    </xf>
    <xf numFmtId="0" fontId="11" fillId="0" borderId="6" xfId="0" applyFont="1" applyBorder="1" applyAlignment="1">
      <alignment vertical="center" wrapText="1"/>
    </xf>
    <xf numFmtId="3" fontId="12" fillId="0" borderId="6" xfId="0" applyNumberFormat="1" applyFont="1" applyBorder="1" applyAlignment="1">
      <alignment vertical="center"/>
    </xf>
    <xf numFmtId="0" fontId="11" fillId="0" borderId="7" xfId="0" applyFont="1" applyBorder="1" applyAlignment="1">
      <alignment horizontal="left" vertical="center" wrapText="1" shrinkToFit="1"/>
    </xf>
    <xf numFmtId="0" fontId="12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wrapText="1" shrinkToFit="1"/>
    </xf>
    <xf numFmtId="0" fontId="10" fillId="0" borderId="1" xfId="0" applyFont="1" applyBorder="1" applyAlignment="1">
      <alignment vertical="center" wrapText="1" shrinkToFit="1"/>
    </xf>
    <xf numFmtId="0" fontId="6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 shrinkToFit="1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K51"/>
  <sheetViews>
    <sheetView tabSelected="1" zoomScale="145" zoomScaleNormal="145" zoomScaleSheetLayoutView="75" workbookViewId="0">
      <pane ySplit="2" topLeftCell="A46" activePane="bottomLeft" state="frozen"/>
      <selection pane="bottomLeft" activeCell="F58" sqref="F58"/>
    </sheetView>
  </sheetViews>
  <sheetFormatPr defaultRowHeight="14.25" x14ac:dyDescent="0.2"/>
  <cols>
    <col min="1" max="1" width="2.7109375" style="2" customWidth="1"/>
    <col min="2" max="2" width="5.85546875" style="2" customWidth="1"/>
    <col min="3" max="3" width="26.140625" style="3" customWidth="1"/>
    <col min="4" max="4" width="51.42578125" style="2" customWidth="1"/>
    <col min="5" max="5" width="27.5703125" style="4" customWidth="1"/>
    <col min="6" max="6" width="20.5703125" style="2" customWidth="1"/>
    <col min="7" max="7" width="32.140625" style="2" customWidth="1"/>
    <col min="8" max="8" width="11.42578125" style="2" hidden="1" customWidth="1"/>
    <col min="9" max="9" width="11.5703125" style="2" bestFit="1" customWidth="1"/>
    <col min="10" max="16384" width="9.140625" style="2"/>
  </cols>
  <sheetData>
    <row r="1" spans="2:11" ht="33" customHeight="1" thickBot="1" x14ac:dyDescent="0.3">
      <c r="B1" s="57" t="s">
        <v>4</v>
      </c>
      <c r="C1" s="57"/>
      <c r="D1" s="57"/>
      <c r="E1" s="57"/>
      <c r="F1" s="57"/>
      <c r="G1" s="57"/>
      <c r="H1" s="1"/>
    </row>
    <row r="2" spans="2:11" ht="25.5" x14ac:dyDescent="0.2">
      <c r="B2" s="12" t="s">
        <v>3</v>
      </c>
      <c r="C2" s="12" t="s">
        <v>0</v>
      </c>
      <c r="D2" s="12" t="s">
        <v>1</v>
      </c>
      <c r="E2" s="12" t="s">
        <v>2</v>
      </c>
      <c r="F2" s="13" t="s">
        <v>6</v>
      </c>
      <c r="G2" s="13" t="s">
        <v>5</v>
      </c>
      <c r="H2" s="1"/>
    </row>
    <row r="3" spans="2:11" ht="39.950000000000003" customHeight="1" x14ac:dyDescent="0.2">
      <c r="B3" s="10" t="s">
        <v>7</v>
      </c>
      <c r="C3" s="20" t="s">
        <v>17</v>
      </c>
      <c r="D3" s="14" t="s">
        <v>18</v>
      </c>
      <c r="E3" s="11" t="s">
        <v>19</v>
      </c>
      <c r="F3" s="23">
        <v>8450000</v>
      </c>
      <c r="G3" s="27" t="s">
        <v>20</v>
      </c>
      <c r="H3" s="9">
        <v>14478000</v>
      </c>
    </row>
    <row r="4" spans="2:11" ht="39.950000000000003" customHeight="1" x14ac:dyDescent="0.2">
      <c r="B4" s="10" t="s">
        <v>8</v>
      </c>
      <c r="C4" s="15" t="s">
        <v>21</v>
      </c>
      <c r="D4" s="14" t="s">
        <v>22</v>
      </c>
      <c r="E4" s="20" t="s">
        <v>23</v>
      </c>
      <c r="F4" s="23">
        <v>9800000</v>
      </c>
      <c r="G4" s="27" t="s">
        <v>24</v>
      </c>
      <c r="H4" s="9"/>
      <c r="I4" s="6"/>
      <c r="J4" s="7"/>
      <c r="K4" s="8"/>
    </row>
    <row r="5" spans="2:11" ht="39.950000000000003" customHeight="1" x14ac:dyDescent="0.2">
      <c r="B5" s="10" t="s">
        <v>9</v>
      </c>
      <c r="C5" s="16" t="s">
        <v>25</v>
      </c>
      <c r="D5" s="14" t="s">
        <v>26</v>
      </c>
      <c r="E5" s="17" t="s">
        <v>27</v>
      </c>
      <c r="F5" s="24"/>
      <c r="G5" s="27" t="s">
        <v>28</v>
      </c>
      <c r="H5" s="9" t="e">
        <f>F5+#REF!</f>
        <v>#REF!</v>
      </c>
      <c r="I5" s="6"/>
      <c r="J5" s="8"/>
      <c r="K5" s="8"/>
    </row>
    <row r="6" spans="2:11" ht="39.950000000000003" customHeight="1" x14ac:dyDescent="0.2">
      <c r="B6" s="10" t="s">
        <v>10</v>
      </c>
      <c r="C6" s="15" t="s">
        <v>29</v>
      </c>
      <c r="D6" s="21" t="s">
        <v>30</v>
      </c>
      <c r="E6" s="11" t="s">
        <v>31</v>
      </c>
      <c r="F6" s="23">
        <v>467323185</v>
      </c>
      <c r="G6" s="27" t="s">
        <v>32</v>
      </c>
      <c r="H6" s="9">
        <v>8002000</v>
      </c>
      <c r="I6" s="5"/>
      <c r="K6" s="5"/>
    </row>
    <row r="7" spans="2:11" ht="39.950000000000003" customHeight="1" x14ac:dyDescent="0.2">
      <c r="B7" s="10" t="s">
        <v>11</v>
      </c>
      <c r="C7" s="15" t="s">
        <v>33</v>
      </c>
      <c r="D7" s="14" t="s">
        <v>34</v>
      </c>
      <c r="E7" s="20" t="s">
        <v>27</v>
      </c>
      <c r="F7" s="25"/>
      <c r="G7" s="27" t="s">
        <v>35</v>
      </c>
    </row>
    <row r="8" spans="2:11" ht="39.950000000000003" customHeight="1" x14ac:dyDescent="0.2">
      <c r="B8" s="10" t="s">
        <v>12</v>
      </c>
      <c r="C8" s="15" t="s">
        <v>33</v>
      </c>
      <c r="D8" s="14" t="s">
        <v>36</v>
      </c>
      <c r="E8" s="20" t="s">
        <v>27</v>
      </c>
      <c r="F8" s="23"/>
      <c r="G8" s="27" t="s">
        <v>35</v>
      </c>
    </row>
    <row r="9" spans="2:11" ht="39.950000000000003" customHeight="1" x14ac:dyDescent="0.2">
      <c r="B9" s="10" t="s">
        <v>13</v>
      </c>
      <c r="C9" s="18" t="s">
        <v>21</v>
      </c>
      <c r="D9" s="22" t="s">
        <v>37</v>
      </c>
      <c r="E9" s="20" t="s">
        <v>38</v>
      </c>
      <c r="F9" s="26">
        <v>800000</v>
      </c>
      <c r="G9" s="28" t="s">
        <v>39</v>
      </c>
    </row>
    <row r="10" spans="2:11" ht="39.950000000000003" customHeight="1" x14ac:dyDescent="0.2">
      <c r="B10" s="10" t="s">
        <v>14</v>
      </c>
      <c r="C10" s="19" t="s">
        <v>29</v>
      </c>
      <c r="D10" s="14" t="s">
        <v>40</v>
      </c>
      <c r="E10" s="20" t="s">
        <v>41</v>
      </c>
      <c r="F10" s="26">
        <v>144768856</v>
      </c>
      <c r="G10" s="27" t="s">
        <v>42</v>
      </c>
    </row>
    <row r="11" spans="2:11" ht="39.950000000000003" customHeight="1" x14ac:dyDescent="0.2">
      <c r="B11" s="10" t="s">
        <v>15</v>
      </c>
      <c r="C11" s="20" t="s">
        <v>29</v>
      </c>
      <c r="D11" s="14" t="s">
        <v>43</v>
      </c>
      <c r="E11" s="20" t="s">
        <v>44</v>
      </c>
      <c r="F11" s="26">
        <v>498874194</v>
      </c>
      <c r="G11" s="27" t="s">
        <v>42</v>
      </c>
    </row>
    <row r="12" spans="2:11" ht="39.950000000000003" customHeight="1" x14ac:dyDescent="0.2">
      <c r="B12" s="10" t="s">
        <v>16</v>
      </c>
      <c r="C12" s="15" t="s">
        <v>45</v>
      </c>
      <c r="D12" s="21" t="s">
        <v>46</v>
      </c>
      <c r="E12" s="15" t="s">
        <v>47</v>
      </c>
      <c r="F12" s="23">
        <v>472440945</v>
      </c>
      <c r="G12" s="27" t="s">
        <v>48</v>
      </c>
    </row>
    <row r="13" spans="2:11" ht="39.950000000000003" customHeight="1" x14ac:dyDescent="0.2">
      <c r="B13" s="10" t="s">
        <v>57</v>
      </c>
      <c r="C13" s="20" t="s">
        <v>29</v>
      </c>
      <c r="D13" s="20" t="s">
        <v>49</v>
      </c>
      <c r="E13" s="20" t="s">
        <v>50</v>
      </c>
      <c r="F13" s="30" t="s">
        <v>56</v>
      </c>
      <c r="G13" s="29" t="s">
        <v>51</v>
      </c>
    </row>
    <row r="14" spans="2:11" ht="27" customHeight="1" x14ac:dyDescent="0.2">
      <c r="B14" s="10" t="s">
        <v>58</v>
      </c>
      <c r="C14" s="20" t="s">
        <v>62</v>
      </c>
      <c r="D14" s="20" t="s">
        <v>52</v>
      </c>
      <c r="E14" s="20" t="s">
        <v>53</v>
      </c>
      <c r="F14" s="30" t="s">
        <v>54</v>
      </c>
      <c r="G14" s="29" t="s">
        <v>55</v>
      </c>
    </row>
    <row r="15" spans="2:11" ht="24.95" customHeight="1" x14ac:dyDescent="0.2">
      <c r="B15" s="10" t="s">
        <v>59</v>
      </c>
      <c r="C15" s="31" t="s">
        <v>63</v>
      </c>
      <c r="D15" s="31" t="s">
        <v>64</v>
      </c>
      <c r="E15" s="31" t="s">
        <v>65</v>
      </c>
      <c r="F15" s="33">
        <v>14940000</v>
      </c>
      <c r="G15" s="32" t="s">
        <v>66</v>
      </c>
    </row>
    <row r="16" spans="2:11" ht="24.95" customHeight="1" x14ac:dyDescent="0.2">
      <c r="B16" s="10" t="s">
        <v>60</v>
      </c>
      <c r="C16" s="31" t="s">
        <v>67</v>
      </c>
      <c r="D16" s="31" t="s">
        <v>68</v>
      </c>
      <c r="E16" s="31" t="s">
        <v>65</v>
      </c>
      <c r="F16" s="34">
        <v>10231762</v>
      </c>
      <c r="G16" s="32" t="s">
        <v>69</v>
      </c>
    </row>
    <row r="17" spans="2:7" ht="24.95" customHeight="1" x14ac:dyDescent="0.2">
      <c r="B17" s="10" t="s">
        <v>61</v>
      </c>
      <c r="C17" s="35" t="s">
        <v>21</v>
      </c>
      <c r="D17" s="35" t="s">
        <v>70</v>
      </c>
      <c r="E17" s="35" t="s">
        <v>19</v>
      </c>
      <c r="F17" s="47">
        <v>7200000</v>
      </c>
      <c r="G17" s="36" t="s">
        <v>71</v>
      </c>
    </row>
    <row r="18" spans="2:7" ht="39" x14ac:dyDescent="0.2">
      <c r="B18" s="10" t="s">
        <v>133</v>
      </c>
      <c r="C18" s="37" t="s">
        <v>17</v>
      </c>
      <c r="D18" s="37" t="s">
        <v>72</v>
      </c>
      <c r="E18" s="37" t="s">
        <v>73</v>
      </c>
      <c r="F18" s="48">
        <v>5353000</v>
      </c>
      <c r="G18" s="38" t="s">
        <v>74</v>
      </c>
    </row>
    <row r="19" spans="2:7" ht="19.5" x14ac:dyDescent="0.2">
      <c r="B19" s="10" t="s">
        <v>134</v>
      </c>
      <c r="C19" s="37" t="s">
        <v>29</v>
      </c>
      <c r="D19" s="37" t="s">
        <v>75</v>
      </c>
      <c r="E19" s="39" t="s">
        <v>76</v>
      </c>
      <c r="F19" s="48">
        <v>69867270</v>
      </c>
      <c r="G19" s="40" t="s">
        <v>77</v>
      </c>
    </row>
    <row r="20" spans="2:7" ht="19.5" x14ac:dyDescent="0.2">
      <c r="B20" s="10" t="s">
        <v>135</v>
      </c>
      <c r="C20" s="37" t="s">
        <v>29</v>
      </c>
      <c r="D20" s="37" t="s">
        <v>78</v>
      </c>
      <c r="E20" s="37" t="s">
        <v>76</v>
      </c>
      <c r="F20" s="48">
        <v>31072880</v>
      </c>
      <c r="G20" s="40" t="s">
        <v>79</v>
      </c>
    </row>
    <row r="21" spans="2:7" ht="48.75" x14ac:dyDescent="0.2">
      <c r="B21" s="10" t="s">
        <v>136</v>
      </c>
      <c r="C21" s="41" t="s">
        <v>17</v>
      </c>
      <c r="D21" s="37" t="s">
        <v>80</v>
      </c>
      <c r="E21" s="37" t="s">
        <v>81</v>
      </c>
      <c r="F21" s="49">
        <v>6900000</v>
      </c>
      <c r="G21" s="40" t="s">
        <v>82</v>
      </c>
    </row>
    <row r="22" spans="2:7" ht="48.75" x14ac:dyDescent="0.2">
      <c r="B22" s="10" t="s">
        <v>137</v>
      </c>
      <c r="C22" s="41" t="s">
        <v>17</v>
      </c>
      <c r="D22" s="42" t="s">
        <v>83</v>
      </c>
      <c r="E22" s="37" t="s">
        <v>84</v>
      </c>
      <c r="F22" s="49">
        <v>5800000</v>
      </c>
      <c r="G22" s="40" t="s">
        <v>82</v>
      </c>
    </row>
    <row r="23" spans="2:7" ht="48.75" x14ac:dyDescent="0.2">
      <c r="B23" s="10" t="s">
        <v>138</v>
      </c>
      <c r="C23" s="41" t="s">
        <v>17</v>
      </c>
      <c r="D23" s="37" t="s">
        <v>80</v>
      </c>
      <c r="E23" s="37" t="s">
        <v>81</v>
      </c>
      <c r="F23" s="48">
        <v>6900000</v>
      </c>
      <c r="G23" s="40" t="s">
        <v>82</v>
      </c>
    </row>
    <row r="24" spans="2:7" ht="22.5" x14ac:dyDescent="0.2">
      <c r="B24" s="10" t="s">
        <v>139</v>
      </c>
      <c r="C24" s="41" t="s">
        <v>29</v>
      </c>
      <c r="D24" s="43" t="s">
        <v>85</v>
      </c>
      <c r="E24" s="44" t="s">
        <v>86</v>
      </c>
      <c r="F24" s="50">
        <v>55611606</v>
      </c>
      <c r="G24" s="40" t="s">
        <v>87</v>
      </c>
    </row>
    <row r="25" spans="2:7" ht="19.5" x14ac:dyDescent="0.2">
      <c r="B25" s="10" t="s">
        <v>140</v>
      </c>
      <c r="C25" s="37" t="s">
        <v>29</v>
      </c>
      <c r="D25" s="37" t="s">
        <v>88</v>
      </c>
      <c r="E25" s="37" t="s">
        <v>89</v>
      </c>
      <c r="F25" s="48">
        <v>142434432</v>
      </c>
      <c r="G25" s="45" t="s">
        <v>87</v>
      </c>
    </row>
    <row r="26" spans="2:7" ht="19.5" x14ac:dyDescent="0.2">
      <c r="B26" s="10" t="s">
        <v>141</v>
      </c>
      <c r="C26" s="37" t="s">
        <v>29</v>
      </c>
      <c r="D26" s="37" t="s">
        <v>90</v>
      </c>
      <c r="E26" s="37" t="s">
        <v>86</v>
      </c>
      <c r="F26" s="49">
        <v>201179238</v>
      </c>
      <c r="G26" s="45" t="s">
        <v>91</v>
      </c>
    </row>
    <row r="27" spans="2:7" ht="39" x14ac:dyDescent="0.2">
      <c r="B27" s="10" t="s">
        <v>142</v>
      </c>
      <c r="C27" s="37" t="s">
        <v>29</v>
      </c>
      <c r="D27" s="37" t="s">
        <v>92</v>
      </c>
      <c r="E27" s="37" t="s">
        <v>93</v>
      </c>
      <c r="F27" s="48">
        <v>94730105</v>
      </c>
      <c r="G27" s="45" t="s">
        <v>94</v>
      </c>
    </row>
    <row r="28" spans="2:7" ht="19.5" x14ac:dyDescent="0.2">
      <c r="B28" s="10" t="s">
        <v>143</v>
      </c>
      <c r="C28" s="37" t="s">
        <v>67</v>
      </c>
      <c r="D28" s="37" t="s">
        <v>95</v>
      </c>
      <c r="E28" s="37" t="s">
        <v>96</v>
      </c>
      <c r="F28" s="48">
        <v>16817616</v>
      </c>
      <c r="G28" s="40" t="s">
        <v>97</v>
      </c>
    </row>
    <row r="29" spans="2:7" x14ac:dyDescent="0.2">
      <c r="B29" s="10" t="s">
        <v>144</v>
      </c>
      <c r="C29" s="37" t="s">
        <v>98</v>
      </c>
      <c r="D29" s="37" t="s">
        <v>99</v>
      </c>
      <c r="E29" s="37" t="s">
        <v>100</v>
      </c>
      <c r="F29" s="48">
        <v>8299691</v>
      </c>
      <c r="G29" s="40" t="s">
        <v>101</v>
      </c>
    </row>
    <row r="30" spans="2:7" ht="19.5" x14ac:dyDescent="0.2">
      <c r="B30" s="10" t="s">
        <v>145</v>
      </c>
      <c r="C30" s="37" t="s">
        <v>29</v>
      </c>
      <c r="D30" s="37" t="s">
        <v>102</v>
      </c>
      <c r="E30" s="37" t="s">
        <v>96</v>
      </c>
      <c r="F30" s="48">
        <v>14635047</v>
      </c>
      <c r="G30" s="40" t="s">
        <v>97</v>
      </c>
    </row>
    <row r="31" spans="2:7" ht="19.5" x14ac:dyDescent="0.2">
      <c r="B31" s="10" t="s">
        <v>146</v>
      </c>
      <c r="C31" s="37" t="s">
        <v>29</v>
      </c>
      <c r="D31" s="37" t="s">
        <v>102</v>
      </c>
      <c r="E31" s="37" t="s">
        <v>96</v>
      </c>
      <c r="F31" s="48">
        <v>14635047</v>
      </c>
      <c r="G31" s="40" t="s">
        <v>97</v>
      </c>
    </row>
    <row r="32" spans="2:7" x14ac:dyDescent="0.2">
      <c r="B32" s="10" t="s">
        <v>147</v>
      </c>
      <c r="C32" s="37" t="s">
        <v>29</v>
      </c>
      <c r="D32" s="37" t="s">
        <v>103</v>
      </c>
      <c r="E32" s="37" t="s">
        <v>96</v>
      </c>
      <c r="F32" s="49">
        <v>7917338</v>
      </c>
      <c r="G32" s="40" t="s">
        <v>97</v>
      </c>
    </row>
    <row r="33" spans="2:7" x14ac:dyDescent="0.2">
      <c r="B33" s="10" t="s">
        <v>148</v>
      </c>
      <c r="C33" s="37" t="s">
        <v>29</v>
      </c>
      <c r="D33" s="46" t="s">
        <v>104</v>
      </c>
      <c r="E33" s="37" t="s">
        <v>105</v>
      </c>
      <c r="F33" s="48">
        <v>298948578</v>
      </c>
      <c r="G33" s="40" t="s">
        <v>106</v>
      </c>
    </row>
    <row r="34" spans="2:7" ht="29.25" x14ac:dyDescent="0.2">
      <c r="B34" s="10" t="s">
        <v>149</v>
      </c>
      <c r="C34" s="37" t="s">
        <v>17</v>
      </c>
      <c r="D34" s="37" t="s">
        <v>107</v>
      </c>
      <c r="E34" s="37" t="s">
        <v>81</v>
      </c>
      <c r="F34" s="48">
        <v>10970000</v>
      </c>
      <c r="G34" s="40" t="s">
        <v>108</v>
      </c>
    </row>
    <row r="35" spans="2:7" ht="39" x14ac:dyDescent="0.2">
      <c r="B35" s="10" t="s">
        <v>150</v>
      </c>
      <c r="C35" s="37" t="s">
        <v>17</v>
      </c>
      <c r="D35" s="37" t="s">
        <v>109</v>
      </c>
      <c r="E35" s="39" t="s">
        <v>110</v>
      </c>
      <c r="F35" s="48">
        <v>6700000</v>
      </c>
      <c r="G35" s="40" t="s">
        <v>111</v>
      </c>
    </row>
    <row r="36" spans="2:7" ht="19.5" x14ac:dyDescent="0.2">
      <c r="B36" s="10" t="s">
        <v>151</v>
      </c>
      <c r="C36" s="37" t="s">
        <v>112</v>
      </c>
      <c r="D36" s="37" t="s">
        <v>113</v>
      </c>
      <c r="E36" s="37" t="s">
        <v>114</v>
      </c>
      <c r="F36" s="48">
        <v>23997400</v>
      </c>
      <c r="G36" s="40" t="s">
        <v>115</v>
      </c>
    </row>
    <row r="37" spans="2:7" ht="19.5" x14ac:dyDescent="0.2">
      <c r="B37" s="10" t="s">
        <v>152</v>
      </c>
      <c r="C37" s="37" t="s">
        <v>112</v>
      </c>
      <c r="D37" s="37" t="s">
        <v>116</v>
      </c>
      <c r="E37" s="37" t="s">
        <v>96</v>
      </c>
      <c r="F37" s="48">
        <v>14635047</v>
      </c>
      <c r="G37" s="40" t="s">
        <v>115</v>
      </c>
    </row>
    <row r="38" spans="2:7" ht="19.5" x14ac:dyDescent="0.2">
      <c r="B38" s="10" t="s">
        <v>153</v>
      </c>
      <c r="C38" s="37" t="s">
        <v>117</v>
      </c>
      <c r="D38" s="37" t="s">
        <v>118</v>
      </c>
      <c r="E38" s="39" t="s">
        <v>119</v>
      </c>
      <c r="F38" s="48">
        <f>12700000/1.27</f>
        <v>10000000</v>
      </c>
      <c r="G38" s="40" t="s">
        <v>120</v>
      </c>
    </row>
    <row r="39" spans="2:7" ht="48.75" x14ac:dyDescent="0.2">
      <c r="B39" s="10" t="s">
        <v>154</v>
      </c>
      <c r="C39" s="37" t="s">
        <v>17</v>
      </c>
      <c r="D39" s="37" t="s">
        <v>121</v>
      </c>
      <c r="E39" s="37" t="s">
        <v>122</v>
      </c>
      <c r="F39" s="48">
        <v>15993700</v>
      </c>
      <c r="G39" s="40" t="s">
        <v>123</v>
      </c>
    </row>
    <row r="40" spans="2:7" ht="39" x14ac:dyDescent="0.2">
      <c r="B40" s="10" t="s">
        <v>155</v>
      </c>
      <c r="C40" s="37" t="s">
        <v>17</v>
      </c>
      <c r="D40" s="37" t="s">
        <v>124</v>
      </c>
      <c r="E40" s="37" t="s">
        <v>81</v>
      </c>
      <c r="F40" s="48">
        <v>14600000</v>
      </c>
      <c r="G40" s="40" t="s">
        <v>125</v>
      </c>
    </row>
    <row r="41" spans="2:7" ht="19.5" x14ac:dyDescent="0.2">
      <c r="B41" s="10" t="s">
        <v>156</v>
      </c>
      <c r="C41" s="37" t="s">
        <v>29</v>
      </c>
      <c r="D41" s="37" t="s">
        <v>126</v>
      </c>
      <c r="E41" s="37" t="s">
        <v>127</v>
      </c>
      <c r="F41" s="48">
        <f>7000000/1.27</f>
        <v>5511811.0236220472</v>
      </c>
      <c r="G41" s="40" t="s">
        <v>128</v>
      </c>
    </row>
    <row r="42" spans="2:7" ht="19.5" x14ac:dyDescent="0.2">
      <c r="B42" s="10" t="s">
        <v>157</v>
      </c>
      <c r="C42" s="37" t="s">
        <v>129</v>
      </c>
      <c r="D42" s="37" t="s">
        <v>130</v>
      </c>
      <c r="E42" s="37" t="s">
        <v>131</v>
      </c>
      <c r="F42" s="49"/>
      <c r="G42" s="39" t="s">
        <v>132</v>
      </c>
    </row>
    <row r="43" spans="2:7" ht="29.1" customHeight="1" x14ac:dyDescent="0.2">
      <c r="B43" s="10" t="s">
        <v>179</v>
      </c>
      <c r="C43" s="15" t="s">
        <v>158</v>
      </c>
      <c r="D43" s="15" t="s">
        <v>159</v>
      </c>
      <c r="E43" s="15" t="s">
        <v>160</v>
      </c>
      <c r="F43" s="23">
        <v>20809100</v>
      </c>
      <c r="G43" s="51" t="s">
        <v>161</v>
      </c>
    </row>
    <row r="44" spans="2:7" ht="29.1" customHeight="1" x14ac:dyDescent="0.2">
      <c r="B44" s="10" t="s">
        <v>180</v>
      </c>
      <c r="C44" s="53" t="s">
        <v>162</v>
      </c>
      <c r="D44" s="53" t="s">
        <v>163</v>
      </c>
      <c r="E44" s="53" t="s">
        <v>110</v>
      </c>
      <c r="F44" s="54">
        <v>5500000</v>
      </c>
      <c r="G44" s="55" t="s">
        <v>164</v>
      </c>
    </row>
    <row r="45" spans="2:7" ht="29.1" customHeight="1" x14ac:dyDescent="0.2">
      <c r="B45" s="10" t="s">
        <v>181</v>
      </c>
      <c r="C45" s="15" t="s">
        <v>165</v>
      </c>
      <c r="D45" s="15" t="s">
        <v>166</v>
      </c>
      <c r="E45" s="15" t="s">
        <v>167</v>
      </c>
      <c r="F45" s="23">
        <v>4780780</v>
      </c>
      <c r="G45" s="51" t="s">
        <v>161</v>
      </c>
    </row>
    <row r="46" spans="2:7" ht="29.1" customHeight="1" x14ac:dyDescent="0.2">
      <c r="B46" s="10" t="s">
        <v>182</v>
      </c>
      <c r="C46" s="15" t="s">
        <v>168</v>
      </c>
      <c r="D46" s="15" t="s">
        <v>169</v>
      </c>
      <c r="E46" s="52" t="s">
        <v>170</v>
      </c>
      <c r="F46" s="23">
        <v>3627800</v>
      </c>
      <c r="G46" s="51" t="s">
        <v>161</v>
      </c>
    </row>
    <row r="47" spans="2:7" ht="29.1" customHeight="1" x14ac:dyDescent="0.2">
      <c r="B47" s="10" t="s">
        <v>183</v>
      </c>
      <c r="C47" s="15" t="s">
        <v>162</v>
      </c>
      <c r="D47" s="15" t="s">
        <v>171</v>
      </c>
      <c r="E47" s="15" t="s">
        <v>172</v>
      </c>
      <c r="F47" s="23">
        <v>7526000</v>
      </c>
      <c r="G47" s="51" t="s">
        <v>173</v>
      </c>
    </row>
    <row r="48" spans="2:7" ht="29.1" customHeight="1" x14ac:dyDescent="0.2">
      <c r="B48" s="10" t="s">
        <v>184</v>
      </c>
      <c r="C48" s="15" t="s">
        <v>174</v>
      </c>
      <c r="D48" s="15" t="s">
        <v>175</v>
      </c>
      <c r="E48" s="15" t="s">
        <v>176</v>
      </c>
      <c r="F48" s="23">
        <v>119364482</v>
      </c>
      <c r="G48" s="51" t="s">
        <v>177</v>
      </c>
    </row>
    <row r="49" spans="2:7" ht="29.1" customHeight="1" x14ac:dyDescent="0.2">
      <c r="B49" s="10" t="s">
        <v>185</v>
      </c>
      <c r="C49" s="15" t="s">
        <v>162</v>
      </c>
      <c r="D49" s="15" t="s">
        <v>178</v>
      </c>
      <c r="E49" s="15" t="s">
        <v>81</v>
      </c>
      <c r="F49" s="23">
        <v>8600000</v>
      </c>
      <c r="G49" s="51" t="s">
        <v>108</v>
      </c>
    </row>
    <row r="50" spans="2:7" ht="19.5" x14ac:dyDescent="0.2">
      <c r="B50" s="10" t="s">
        <v>188</v>
      </c>
      <c r="C50" s="16" t="s">
        <v>21</v>
      </c>
      <c r="D50" s="14" t="s">
        <v>186</v>
      </c>
      <c r="E50" s="17" t="s">
        <v>38</v>
      </c>
      <c r="F50" s="56">
        <f>(1900000*1.27)*12</f>
        <v>28956000</v>
      </c>
      <c r="G50" s="51" t="s">
        <v>187</v>
      </c>
    </row>
    <row r="51" spans="2:7" ht="39" x14ac:dyDescent="0.2">
      <c r="B51" s="10" t="s">
        <v>189</v>
      </c>
      <c r="C51" s="58" t="s">
        <v>17</v>
      </c>
      <c r="D51" s="58" t="s">
        <v>190</v>
      </c>
      <c r="E51" s="59" t="s">
        <v>81</v>
      </c>
      <c r="F51" s="23">
        <v>6900000</v>
      </c>
      <c r="G51" s="60" t="s">
        <v>164</v>
      </c>
    </row>
  </sheetData>
  <autoFilter ref="A2:H6" xr:uid="{00000000-0009-0000-0000-000000000000}"/>
  <mergeCells count="1">
    <mergeCell ref="B1:G1"/>
  </mergeCells>
  <phoneticPr fontId="0" type="noConversion"/>
  <printOptions horizontalCentered="1" verticalCentered="1"/>
  <pageMargins left="0.25" right="0.25" top="0.75" bottom="0.75" header="0.3" footer="0.3"/>
  <pageSetup paperSize="9" scale="93" fitToHeight="0" orientation="landscape" r:id="rId1"/>
  <headerFooter alignWithMargins="0">
    <oddHeader>&amp;L&amp;F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BESZERZÉSEK</vt:lpstr>
      <vt:lpstr>BESZERZÉSEK!Nyomtatási_terület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Judit</dc:creator>
  <cp:lastModifiedBy>Bándliné Farkas Imola</cp:lastModifiedBy>
  <cp:lastPrinted>2021-03-10T15:43:09Z</cp:lastPrinted>
  <dcterms:created xsi:type="dcterms:W3CDTF">2005-03-21T14:59:56Z</dcterms:created>
  <dcterms:modified xsi:type="dcterms:W3CDTF">2023-02-02T14:29:01Z</dcterms:modified>
</cp:coreProperties>
</file>